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A r c h i v o  2 0 2 4\31. Solicitudes de Información 12A\250486300006224\2016\"/>
    </mc:Choice>
  </mc:AlternateContent>
  <xr:revisionPtr revIDLastSave="0" documentId="13_ncr:1_{F5585607-1085-4401-917C-B07C4E935724}" xr6:coauthVersionLast="47" xr6:coauthVersionMax="47" xr10:uidLastSave="{00000000-0000-0000-0000-000000000000}"/>
  <bookViews>
    <workbookView xWindow="28680" yWindow="-120" windowWidth="29040" windowHeight="15720" xr2:uid="{00000000-000D-0000-FFFF-FFFF00000000}"/>
  </bookViews>
  <sheets>
    <sheet name="Ayuntamientos 2016" sheetId="6" r:id="rId1"/>
  </sheets>
  <definedNames>
    <definedName name="_xlnm.Print_Area" localSheetId="0">'Ayuntamientos 2016'!$A$1:$S$24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7" i="6" l="1"/>
  <c r="R23" i="6"/>
  <c r="P23" i="6"/>
  <c r="O23" i="6"/>
  <c r="N23" i="6"/>
  <c r="M23" i="6"/>
  <c r="L23" i="6"/>
  <c r="K23" i="6"/>
  <c r="J23" i="6"/>
  <c r="I23" i="6"/>
  <c r="G23" i="6"/>
  <c r="F23" i="6"/>
  <c r="E23" i="6"/>
  <c r="D23" i="6"/>
  <c r="B23" i="6"/>
  <c r="Q22" i="6"/>
  <c r="S22" i="6" s="1"/>
  <c r="Q21" i="6"/>
  <c r="S21" i="6" s="1"/>
  <c r="Q20" i="6"/>
  <c r="S20" i="6" s="1"/>
  <c r="Q19" i="6"/>
  <c r="S19" i="6" s="1"/>
  <c r="Q18" i="6"/>
  <c r="S18" i="6" s="1"/>
  <c r="Q17" i="6"/>
  <c r="Q16" i="6"/>
  <c r="S16" i="6" s="1"/>
  <c r="Q15" i="6"/>
  <c r="S15" i="6" s="1"/>
  <c r="Q14" i="6"/>
  <c r="S14" i="6" s="1"/>
  <c r="Q13" i="6"/>
  <c r="S13" i="6" s="1"/>
  <c r="Q12" i="6"/>
  <c r="S12" i="6" s="1"/>
  <c r="Q11" i="6"/>
  <c r="S11" i="6" s="1"/>
  <c r="Q10" i="6"/>
  <c r="S10" i="6" s="1"/>
  <c r="Q9" i="6"/>
  <c r="S9" i="6" s="1"/>
  <c r="Q8" i="6"/>
  <c r="S8" i="6" s="1"/>
  <c r="Q7" i="6"/>
  <c r="S7" i="6" s="1"/>
  <c r="Q6" i="6"/>
  <c r="S6" i="6" s="1"/>
  <c r="H5" i="6"/>
  <c r="H23" i="6" s="1"/>
  <c r="C5" i="6"/>
  <c r="Q5" i="6" s="1"/>
  <c r="Q23" i="6" l="1"/>
  <c r="S23" i="6" s="1"/>
  <c r="S5" i="6"/>
  <c r="C23" i="6"/>
  <c r="G24" i="6" l="1"/>
  <c r="L24" i="6"/>
  <c r="B24" i="6"/>
  <c r="P24" i="6"/>
  <c r="D24" i="6"/>
  <c r="F24" i="6"/>
  <c r="K24" i="6"/>
  <c r="N24" i="6"/>
  <c r="I24" i="6"/>
  <c r="E24" i="6"/>
  <c r="J24" i="6"/>
  <c r="Q24" i="6"/>
  <c r="H24" i="6"/>
  <c r="C24" i="6"/>
  <c r="O24" i="6"/>
  <c r="M24" i="6"/>
</calcChain>
</file>

<file path=xl/sharedStrings.xml><?xml version="1.0" encoding="utf-8"?>
<sst xmlns="http://schemas.openxmlformats.org/spreadsheetml/2006/main" count="31" uniqueCount="29">
  <si>
    <t>Candidato Independiente </t>
  </si>
  <si>
    <t>CANDIDATOS NO REGISTRADOS</t>
  </si>
  <si>
    <t xml:space="preserve">VOTOS NULOS </t>
  </si>
  <si>
    <t>VOTACION TOTAL</t>
  </si>
  <si>
    <t>CHOIX</t>
  </si>
  <si>
    <t>EL FUERTE</t>
  </si>
  <si>
    <t>SINALOA</t>
  </si>
  <si>
    <t>GUASAVE</t>
  </si>
  <si>
    <t>ANGOSTURA</t>
  </si>
  <si>
    <t>SALVADOR ALVARADO</t>
  </si>
  <si>
    <t>MOCORITO</t>
  </si>
  <si>
    <t>BADIRAGUATO</t>
  </si>
  <si>
    <t>CULIACAN</t>
  </si>
  <si>
    <t>NAVOLATO</t>
  </si>
  <si>
    <t>COISALÁ</t>
  </si>
  <si>
    <t>ELOTA</t>
  </si>
  <si>
    <t>SAN IGNACIO</t>
  </si>
  <si>
    <t>CONCORDIA</t>
  </si>
  <si>
    <t>ROSARIO</t>
  </si>
  <si>
    <t>ESCUINAPA</t>
  </si>
  <si>
    <t>PORCENTAJE DE PARTICIPACION POR MUNICIPIO</t>
  </si>
  <si>
    <t>MUNICIPIO</t>
  </si>
  <si>
    <t>RESULTADOS POR PARTIDO POLITICO DE LA ELECCION DE AYUNTAMIENTOS- SINALOA 2016</t>
  </si>
  <si>
    <t>CIUDADANOS EN LISTA NOMINAL POR MUNICIPIO</t>
  </si>
  <si>
    <t>PORCENTAJE</t>
  </si>
  <si>
    <t>TOTAL DE VOTOS</t>
  </si>
  <si>
    <t>Resultados contenidos en las actas de los cómputos distritales y municipales celebrados conforme al artículo 254 dela Ley de Instituciones y Procedimientos Electorales del Estado de Sinaloa el día miercoles 8 de junio 2016.
* Resultados de la Sesión de Cómputo Municipal, realizado el día 6 de septiembre de 2016 por el Consejo Municipal Electoral del Ahome derivado del acuerdo plenario del Tribunal Electoral del Estado de Sinaloa por el que se ordena la realización del
computo de la votación de diversas casillas que no habían sido objeto de cómputo en la sesión celebrada el 8 de junio de 2016; así como la modificación que realizó la Sala Regional Guadalajara del Poder Judicial de la Federación, al resolver el Jucio de
Revisión Constitucional identificado en el expediente SG-JRC-149/2016 y Acumulados el día 16 de noviembre de 2016.
** Contiene la recomposición del cómputo realizado por la Sala Regional Guadalajara del Tribunal Electoral del Poder judicial de la Federación al resolver el expediente SG-JDC-340/2016 y su acumulado SG-JRC-157/2016 de fecha 15 de diciembre de 2016 y
en el que se anularon los resultados de las casillas 2715 Contigua 1 y 2674 Contigua 1.</t>
  </si>
  <si>
    <t>AHOME*</t>
  </si>
  <si>
    <t>MAZATLAN**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</si>
</sst>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8"/>
      <color rgb="FF000000"/>
      <name val="Arial"/>
      <family val="2"/>
    </font>
    <font>
      <b/>
      <sz val="8"/>
      <color rgb="FF000000"/>
      <name val="Arial"/>
      <family val="2"/>
    </font>
    <font>
      <b/>
      <sz val="10"/>
      <color theme="1"/>
      <name val="Arial"/>
      <family val="2"/>
    </font>
    <font>
      <b/>
      <sz val="11"/>
      <color theme="1"/>
      <name val="Calibri"/>
      <family val="2"/>
      <scheme val="minor"/>
    </font>
    <font>
      <b/>
      <sz val="10"/>
      <color rgb="FF000000"/>
      <name val="Arial"/>
      <family val="2"/>
    </font>
    <font>
      <b/>
      <sz val="12"/>
      <color rgb="FF000000"/>
      <name val="Arial"/>
      <family val="2"/>
    </font>
    <font>
      <sz val="14"/>
      <color theme="1"/>
      <name val="Arial"/>
      <family val="2"/>
    </font>
    <font>
      <b/>
      <sz val="14"/>
      <color theme="1"/>
      <name val="Arial"/>
      <family val="2"/>
    </font>
    <font>
      <sz val="12"/>
      <color theme="1"/>
      <name val="Calibri"/>
      <family val="2"/>
      <scheme val="minor"/>
    </font>
    <font>
      <b/>
      <sz val="22"/>
      <color rgb="FF000000"/>
      <name val="Inherit"/>
    </font>
    <font>
      <sz val="14"/>
      <name val="Arial"/>
      <family val="2"/>
    </font>
    <font>
      <sz val="14"/>
      <color rgb="FF000000"/>
      <name val="Arial"/>
      <family val="2"/>
    </font>
    <font>
      <b/>
      <sz val="14"/>
      <name val="Arial"/>
      <family val="2"/>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79998168889431442"/>
        <bgColor indexed="64"/>
      </patternFill>
    </fill>
  </fills>
  <borders count="23">
    <border>
      <left/>
      <right/>
      <top/>
      <bottom/>
      <diagonal/>
    </border>
    <border>
      <left style="double">
        <color rgb="FFB2AFAF"/>
      </left>
      <right style="thin">
        <color rgb="FFB2AFAF"/>
      </right>
      <top style="double">
        <color rgb="FFB2AFAF"/>
      </top>
      <bottom style="thin">
        <color rgb="FFB2AFAF"/>
      </bottom>
      <diagonal/>
    </border>
    <border>
      <left style="thin">
        <color rgb="FFB2AFAF"/>
      </left>
      <right style="thin">
        <color rgb="FFB2AFAF"/>
      </right>
      <top style="double">
        <color rgb="FFB2AFAF"/>
      </top>
      <bottom style="thin">
        <color rgb="FFB2AFAF"/>
      </bottom>
      <diagonal/>
    </border>
    <border>
      <left style="thin">
        <color rgb="FFB2AFAF"/>
      </left>
      <right style="double">
        <color rgb="FFB2AFAF"/>
      </right>
      <top style="double">
        <color rgb="FFB2AFAF"/>
      </top>
      <bottom style="thin">
        <color rgb="FFB2AFAF"/>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style="thin">
        <color auto="1"/>
      </left>
      <right/>
      <top style="thin">
        <color auto="1"/>
      </top>
      <bottom style="thin">
        <color auto="1"/>
      </bottom>
      <diagonal/>
    </border>
    <border>
      <left style="thin">
        <color auto="1"/>
      </left>
      <right/>
      <top style="thin">
        <color auto="1"/>
      </top>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theme="0" tint="-0.34998626667073579"/>
      </left>
      <right style="double">
        <color theme="0" tint="-0.34998626667073579"/>
      </right>
      <top style="thin">
        <color theme="0" tint="-0.34998626667073579"/>
      </top>
      <bottom/>
      <diagonal/>
    </border>
    <border>
      <left style="thin">
        <color theme="0" tint="-0.34998626667073579"/>
      </left>
      <right style="double">
        <color theme="0" tint="-0.34998626667073579"/>
      </right>
      <top style="double">
        <color rgb="FFB2AFAF"/>
      </top>
      <bottom style="thin">
        <color theme="0" tint="-0.34998626667073579"/>
      </bottom>
      <diagonal/>
    </border>
    <border>
      <left style="double">
        <color rgb="FFB2AFAF"/>
      </left>
      <right style="thin">
        <color rgb="FFB2AFAF"/>
      </right>
      <top style="thin">
        <color rgb="FFB2AFAF"/>
      </top>
      <bottom style="double">
        <color auto="1"/>
      </bottom>
      <diagonal/>
    </border>
    <border>
      <left style="thin">
        <color rgb="FFB2AFAF"/>
      </left>
      <right style="thin">
        <color rgb="FFB2AFAF"/>
      </right>
      <top style="thin">
        <color rgb="FFB2AFAF"/>
      </top>
      <bottom style="double">
        <color auto="1"/>
      </bottom>
      <diagonal/>
    </border>
    <border>
      <left style="thin">
        <color rgb="FFB2AFAF"/>
      </left>
      <right style="double">
        <color rgb="FFB2AFAF"/>
      </right>
      <top style="thin">
        <color rgb="FFB2AFAF"/>
      </top>
      <bottom style="double">
        <color auto="1"/>
      </bottom>
      <diagonal/>
    </border>
    <border>
      <left/>
      <right/>
      <top style="double">
        <color auto="1"/>
      </top>
      <bottom/>
      <diagonal/>
    </border>
  </borders>
  <cellStyleXfs count="1">
    <xf numFmtId="0" fontId="0" fillId="0" borderId="0"/>
  </cellStyleXfs>
  <cellXfs count="43">
    <xf numFmtId="0" fontId="0" fillId="0" borderId="0" xfId="0"/>
    <xf numFmtId="0" fontId="0" fillId="0" borderId="0" xfId="0" applyBorder="1"/>
    <xf numFmtId="0" fontId="0" fillId="0" borderId="0" xfId="0" applyFill="1"/>
    <xf numFmtId="0" fontId="0" fillId="0" borderId="0" xfId="0"/>
    <xf numFmtId="0" fontId="1" fillId="2" borderId="2"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9" fillId="0" borderId="0" xfId="0" applyFont="1" applyFill="1"/>
    <xf numFmtId="0" fontId="4" fillId="0" borderId="0" xfId="0" applyFont="1" applyFill="1"/>
    <xf numFmtId="3" fontId="11" fillId="0" borderId="5" xfId="0" applyNumberFormat="1" applyFont="1" applyFill="1" applyBorder="1" applyAlignment="1">
      <alignment horizontal="center" vertical="center" wrapText="1"/>
    </xf>
    <xf numFmtId="3" fontId="12" fillId="0" borderId="13" xfId="0" applyNumberFormat="1" applyFont="1" applyBorder="1" applyAlignment="1">
      <alignment vertical="center"/>
    </xf>
    <xf numFmtId="10" fontId="11" fillId="0" borderId="18" xfId="0" applyNumberFormat="1" applyFont="1" applyFill="1" applyBorder="1" applyAlignment="1">
      <alignment horizontal="center" vertical="center" wrapText="1"/>
    </xf>
    <xf numFmtId="3" fontId="11" fillId="0" borderId="8" xfId="0" applyNumberFormat="1" applyFont="1" applyFill="1" applyBorder="1" applyAlignment="1">
      <alignment horizontal="center" vertical="center" wrapText="1"/>
    </xf>
    <xf numFmtId="10" fontId="11" fillId="0" borderId="12" xfId="0" applyNumberFormat="1" applyFont="1" applyFill="1" applyBorder="1" applyAlignment="1">
      <alignment horizontal="center" vertical="center" wrapText="1"/>
    </xf>
    <xf numFmtId="3" fontId="11" fillId="0" borderId="16" xfId="0" applyNumberFormat="1" applyFont="1" applyFill="1" applyBorder="1" applyAlignment="1">
      <alignment horizontal="center" vertical="center" wrapText="1"/>
    </xf>
    <xf numFmtId="3" fontId="12" fillId="0" borderId="14" xfId="0" applyNumberFormat="1" applyFont="1" applyBorder="1" applyAlignment="1">
      <alignment vertical="center"/>
    </xf>
    <xf numFmtId="10" fontId="11" fillId="0" borderId="17" xfId="0" applyNumberFormat="1" applyFont="1" applyFill="1" applyBorder="1" applyAlignment="1">
      <alignment horizontal="center" vertical="center" wrapText="1"/>
    </xf>
    <xf numFmtId="3" fontId="8" fillId="0" borderId="5" xfId="0" applyNumberFormat="1" applyFont="1" applyFill="1" applyBorder="1" applyAlignment="1">
      <alignment horizontal="center" vertical="center" wrapText="1"/>
    </xf>
    <xf numFmtId="10" fontId="13" fillId="0" borderId="6" xfId="0" applyNumberFormat="1" applyFont="1" applyFill="1" applyBorder="1" applyAlignment="1">
      <alignment horizontal="center" vertical="center" wrapText="1"/>
    </xf>
    <xf numFmtId="10" fontId="7" fillId="0" borderId="10"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10" fontId="7" fillId="0" borderId="11" xfId="0" applyNumberFormat="1"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7" fillId="0" borderId="15" xfId="0" applyFont="1" applyFill="1" applyBorder="1" applyAlignment="1">
      <alignment horizontal="left" vertical="center"/>
    </xf>
    <xf numFmtId="0" fontId="8" fillId="0" borderId="4" xfId="0" applyFont="1" applyFill="1" applyBorder="1" applyAlignment="1">
      <alignment horizontal="left" vertical="center" wrapText="1"/>
    </xf>
    <xf numFmtId="10" fontId="8" fillId="0" borderId="9" xfId="0" applyNumberFormat="1" applyFont="1" applyFill="1" applyBorder="1" applyAlignment="1">
      <alignment horizontal="left" vertical="center" wrapText="1"/>
    </xf>
    <xf numFmtId="0" fontId="9" fillId="3" borderId="0" xfId="0" applyFont="1" applyFill="1"/>
    <xf numFmtId="0" fontId="7" fillId="4" borderId="7" xfId="0" applyFont="1" applyFill="1" applyBorder="1" applyAlignment="1">
      <alignment horizontal="left" vertical="center"/>
    </xf>
    <xf numFmtId="3" fontId="11" fillId="4" borderId="8" xfId="0" applyNumberFormat="1" applyFont="1" applyFill="1" applyBorder="1" applyAlignment="1">
      <alignment horizontal="center" vertical="center" wrapText="1"/>
    </xf>
    <xf numFmtId="3" fontId="12" fillId="4" borderId="13" xfId="0" applyNumberFormat="1" applyFont="1" applyFill="1" applyBorder="1" applyAlignment="1">
      <alignment vertical="center"/>
    </xf>
    <xf numFmtId="10" fontId="11" fillId="4" borderId="1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21" xfId="0" applyFont="1" applyBorder="1" applyAlignment="1">
      <alignment horizontal="center" vertical="center" wrapText="1"/>
    </xf>
    <xf numFmtId="0" fontId="10" fillId="0" borderId="0" xfId="0" applyFont="1" applyBorder="1" applyAlignment="1">
      <alignment horizontal="center" vertical="center" wrapText="1"/>
    </xf>
    <xf numFmtId="0" fontId="5" fillId="2" borderId="20"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0"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0" fillId="0" borderId="22" xfId="0"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2</xdr:row>
      <xdr:rowOff>57150</xdr:rowOff>
    </xdr:from>
    <xdr:to>
      <xdr:col>7</xdr:col>
      <xdr:colOff>714375</xdr:colOff>
      <xdr:row>4</xdr:row>
      <xdr:rowOff>38629</xdr:rowOff>
    </xdr:to>
    <xdr:pic>
      <xdr:nvPicPr>
        <xdr:cNvPr id="2" name="1 Imagen" descr="http://prep2016-sin.ine.mx/img/na.png">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48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xdr:row>
      <xdr:rowOff>57150</xdr:rowOff>
    </xdr:from>
    <xdr:to>
      <xdr:col>8</xdr:col>
      <xdr:colOff>714375</xdr:colOff>
      <xdr:row>4</xdr:row>
      <xdr:rowOff>38629</xdr:rowOff>
    </xdr:to>
    <xdr:pic>
      <xdr:nvPicPr>
        <xdr:cNvPr id="3" name="2 Imagen" descr="http://prep2016-sin.ine.mx/img/pas.png">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10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0</xdr:colOff>
      <xdr:row>2</xdr:row>
      <xdr:rowOff>57150</xdr:rowOff>
    </xdr:from>
    <xdr:to>
      <xdr:col>9</xdr:col>
      <xdr:colOff>714375</xdr:colOff>
      <xdr:row>4</xdr:row>
      <xdr:rowOff>38629</xdr:rowOff>
    </xdr:to>
    <xdr:pic>
      <xdr:nvPicPr>
        <xdr:cNvPr id="4" name="3 Imagen" descr="http://prep2016-sin.ine.mx/img/morena.png">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972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0</xdr:colOff>
      <xdr:row>2</xdr:row>
      <xdr:rowOff>57150</xdr:rowOff>
    </xdr:from>
    <xdr:to>
      <xdr:col>10</xdr:col>
      <xdr:colOff>714375</xdr:colOff>
      <xdr:row>4</xdr:row>
      <xdr:rowOff>38629</xdr:rowOff>
    </xdr:to>
    <xdr:pic>
      <xdr:nvPicPr>
        <xdr:cNvPr id="5" name="4 Imagen" descr="http://prep2016-sin.ine.mx/img/es.png">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734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209548</xdr:colOff>
      <xdr:row>1</xdr:row>
      <xdr:rowOff>164307</xdr:rowOff>
    </xdr:from>
    <xdr:to>
      <xdr:col>11</xdr:col>
      <xdr:colOff>678654</xdr:colOff>
      <xdr:row>3</xdr:row>
      <xdr:rowOff>17763</xdr:rowOff>
    </xdr:to>
    <xdr:pic>
      <xdr:nvPicPr>
        <xdr:cNvPr id="6" name="5 Imagen" descr="http://prep2016-sin.ine.mx/img/ci_01.png">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705973" y="631032"/>
          <a:ext cx="469106" cy="472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188116</xdr:colOff>
      <xdr:row>1</xdr:row>
      <xdr:rowOff>161927</xdr:rowOff>
    </xdr:from>
    <xdr:to>
      <xdr:col>12</xdr:col>
      <xdr:colOff>654841</xdr:colOff>
      <xdr:row>3</xdr:row>
      <xdr:rowOff>12984</xdr:rowOff>
    </xdr:to>
    <xdr:pic>
      <xdr:nvPicPr>
        <xdr:cNvPr id="7" name="6 Imagen" descr="http://prep2016-sin.ine.mx/img/ci_02.png">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646566" y="628652"/>
          <a:ext cx="466725" cy="4701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211929</xdr:colOff>
      <xdr:row>1</xdr:row>
      <xdr:rowOff>195264</xdr:rowOff>
    </xdr:from>
    <xdr:to>
      <xdr:col>13</xdr:col>
      <xdr:colOff>631029</xdr:colOff>
      <xdr:row>2</xdr:row>
      <xdr:rowOff>415063</xdr:rowOff>
    </xdr:to>
    <xdr:pic>
      <xdr:nvPicPr>
        <xdr:cNvPr id="8" name="7 Imagen" descr="http://prep2016-sin.ine.mx/img/ci_03.png">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1632404" y="661989"/>
          <a:ext cx="419100" cy="419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47625</xdr:rowOff>
    </xdr:from>
    <xdr:to>
      <xdr:col>1</xdr:col>
      <xdr:colOff>733425</xdr:colOff>
      <xdr:row>4</xdr:row>
      <xdr:rowOff>29104</xdr:rowOff>
    </xdr:to>
    <xdr:pic>
      <xdr:nvPicPr>
        <xdr:cNvPr id="9" name="8 Imagen" descr="http://prep2016-sin.ine.mx/img/pan.png">
          <a:extLst>
            <a:ext uri="{FF2B5EF4-FFF2-40B4-BE49-F238E27FC236}">
              <a16:creationId xmlns:a16="http://schemas.microsoft.com/office/drawing/2014/main" id="{00000000-0008-0000-0300-000009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87642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2</xdr:row>
      <xdr:rowOff>47625</xdr:rowOff>
    </xdr:from>
    <xdr:to>
      <xdr:col>2</xdr:col>
      <xdr:colOff>733425</xdr:colOff>
      <xdr:row>4</xdr:row>
      <xdr:rowOff>29104</xdr:rowOff>
    </xdr:to>
    <xdr:pic>
      <xdr:nvPicPr>
        <xdr:cNvPr id="10" name="9 Imagen" descr="http://prep2016-sin.ine.mx/img/pri.png">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647950"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2</xdr:row>
      <xdr:rowOff>47625</xdr:rowOff>
    </xdr:from>
    <xdr:to>
      <xdr:col>3</xdr:col>
      <xdr:colOff>733425</xdr:colOff>
      <xdr:row>4</xdr:row>
      <xdr:rowOff>29104</xdr:rowOff>
    </xdr:to>
    <xdr:pic>
      <xdr:nvPicPr>
        <xdr:cNvPr id="11" name="10 Imagen" descr="http://prep2016-sin.ine.mx/img/prd.png">
          <a:extLst>
            <a:ext uri="{FF2B5EF4-FFF2-40B4-BE49-F238E27FC236}">
              <a16:creationId xmlns:a16="http://schemas.microsoft.com/office/drawing/2014/main" id="{00000000-0008-0000-0300-00000B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419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19050</xdr:colOff>
      <xdr:row>2</xdr:row>
      <xdr:rowOff>47625</xdr:rowOff>
    </xdr:from>
    <xdr:to>
      <xdr:col>4</xdr:col>
      <xdr:colOff>733425</xdr:colOff>
      <xdr:row>4</xdr:row>
      <xdr:rowOff>29104</xdr:rowOff>
    </xdr:to>
    <xdr:pic>
      <xdr:nvPicPr>
        <xdr:cNvPr id="12" name="11 Imagen" descr="http://prep2016-sin.ine.mx/img/pt.png">
          <a:extLst>
            <a:ext uri="{FF2B5EF4-FFF2-40B4-BE49-F238E27FC236}">
              <a16:creationId xmlns:a16="http://schemas.microsoft.com/office/drawing/2014/main" id="{00000000-0008-0000-0300-00000C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181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19050</xdr:colOff>
      <xdr:row>2</xdr:row>
      <xdr:rowOff>47625</xdr:rowOff>
    </xdr:from>
    <xdr:to>
      <xdr:col>5</xdr:col>
      <xdr:colOff>733425</xdr:colOff>
      <xdr:row>4</xdr:row>
      <xdr:rowOff>29104</xdr:rowOff>
    </xdr:to>
    <xdr:pic>
      <xdr:nvPicPr>
        <xdr:cNvPr id="13" name="12 Imagen" descr="http://prep2016-sin.ine.mx/img/pvem.png">
          <a:extLst>
            <a:ext uri="{FF2B5EF4-FFF2-40B4-BE49-F238E27FC236}">
              <a16:creationId xmlns:a16="http://schemas.microsoft.com/office/drawing/2014/main" id="{00000000-0008-0000-0300-00000D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943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19050</xdr:colOff>
      <xdr:row>2</xdr:row>
      <xdr:rowOff>47625</xdr:rowOff>
    </xdr:from>
    <xdr:to>
      <xdr:col>6</xdr:col>
      <xdr:colOff>733425</xdr:colOff>
      <xdr:row>4</xdr:row>
      <xdr:rowOff>29104</xdr:rowOff>
    </xdr:to>
    <xdr:pic>
      <xdr:nvPicPr>
        <xdr:cNvPr id="14" name="13 Imagen" descr="http://prep2016-sin.ine.mx/img/mc.png">
          <a:extLst>
            <a:ext uri="{FF2B5EF4-FFF2-40B4-BE49-F238E27FC236}">
              <a16:creationId xmlns:a16="http://schemas.microsoft.com/office/drawing/2014/main" id="{00000000-0008-0000-0300-00000E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5705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5"/>
  <sheetViews>
    <sheetView tabSelected="1" zoomScale="64" zoomScaleNormal="64" zoomScaleSheetLayoutView="70" workbookViewId="0">
      <selection activeCell="AB17" sqref="AB17"/>
    </sheetView>
  </sheetViews>
  <sheetFormatPr baseColWidth="10" defaultColWidth="11.42578125" defaultRowHeight="15"/>
  <cols>
    <col min="1" max="1" width="33" style="3" customWidth="1"/>
    <col min="2" max="3" width="11.5703125" style="3" bestFit="1" customWidth="1"/>
    <col min="4" max="11" width="11.42578125" style="3"/>
    <col min="12" max="14" width="12.85546875" style="3" bestFit="1" customWidth="1"/>
    <col min="15" max="15" width="16.5703125" style="3" bestFit="1" customWidth="1"/>
    <col min="16" max="16" width="9.85546875" style="3" bestFit="1" customWidth="1"/>
    <col min="17" max="17" width="12.28515625" style="3" bestFit="1" customWidth="1"/>
    <col min="18" max="18" width="16.28515625" style="3" customWidth="1"/>
    <col min="19" max="19" width="18.5703125" style="3" customWidth="1"/>
    <col min="20" max="16384" width="11.42578125" style="3"/>
  </cols>
  <sheetData>
    <row r="1" spans="1:19" ht="27.75" customHeight="1">
      <c r="A1" s="36" t="s">
        <v>22</v>
      </c>
      <c r="B1" s="36"/>
      <c r="C1" s="36"/>
      <c r="D1" s="36"/>
      <c r="E1" s="36"/>
      <c r="F1" s="36"/>
      <c r="G1" s="36"/>
      <c r="H1" s="36"/>
      <c r="I1" s="36"/>
      <c r="J1" s="36"/>
      <c r="K1" s="36"/>
      <c r="L1" s="36"/>
      <c r="M1" s="36"/>
      <c r="N1" s="36"/>
      <c r="O1" s="36"/>
      <c r="P1" s="36"/>
      <c r="Q1" s="36"/>
      <c r="R1" s="36"/>
      <c r="S1" s="36"/>
    </row>
    <row r="2" spans="1:19" ht="15.75" thickBot="1">
      <c r="A2" s="1"/>
      <c r="B2" s="1"/>
      <c r="C2" s="1"/>
      <c r="D2" s="1"/>
      <c r="E2" s="1"/>
      <c r="F2" s="1"/>
      <c r="G2" s="1"/>
      <c r="H2" s="1"/>
      <c r="I2" s="1"/>
      <c r="J2" s="1"/>
      <c r="K2" s="1"/>
      <c r="L2" s="1"/>
      <c r="M2" s="1"/>
      <c r="N2" s="1"/>
      <c r="O2" s="1"/>
      <c r="P2" s="1"/>
      <c r="Q2" s="1"/>
    </row>
    <row r="3" spans="1:19" ht="33" customHeight="1" thickTop="1">
      <c r="A3" s="40" t="s">
        <v>21</v>
      </c>
      <c r="B3" s="31"/>
      <c r="C3" s="31"/>
      <c r="D3" s="31"/>
      <c r="E3" s="31"/>
      <c r="F3" s="31"/>
      <c r="G3" s="31"/>
      <c r="H3" s="31"/>
      <c r="I3" s="31"/>
      <c r="J3" s="31"/>
      <c r="K3" s="31"/>
      <c r="L3" s="4"/>
      <c r="M3" s="4"/>
      <c r="N3" s="4"/>
      <c r="O3" s="32" t="s">
        <v>1</v>
      </c>
      <c r="P3" s="32" t="s">
        <v>2</v>
      </c>
      <c r="Q3" s="32" t="s">
        <v>3</v>
      </c>
      <c r="R3" s="38" t="s">
        <v>23</v>
      </c>
      <c r="S3" s="34" t="s">
        <v>20</v>
      </c>
    </row>
    <row r="4" spans="1:19" ht="25.5" customHeight="1" thickBot="1">
      <c r="A4" s="41"/>
      <c r="B4" s="33"/>
      <c r="C4" s="33"/>
      <c r="D4" s="33"/>
      <c r="E4" s="33"/>
      <c r="F4" s="33"/>
      <c r="G4" s="33"/>
      <c r="H4" s="33"/>
      <c r="I4" s="33"/>
      <c r="J4" s="33"/>
      <c r="K4" s="33"/>
      <c r="L4" s="5" t="s">
        <v>0</v>
      </c>
      <c r="M4" s="5" t="s">
        <v>0</v>
      </c>
      <c r="N4" s="5" t="s">
        <v>0</v>
      </c>
      <c r="O4" s="37"/>
      <c r="P4" s="37"/>
      <c r="Q4" s="37"/>
      <c r="R4" s="39"/>
      <c r="S4" s="35"/>
    </row>
    <row r="5" spans="1:19" s="6" customFormat="1" ht="38.25" customHeight="1" thickTop="1">
      <c r="A5" s="21" t="s">
        <v>4</v>
      </c>
      <c r="B5" s="8">
        <v>8366</v>
      </c>
      <c r="C5" s="8">
        <f>5642+12</f>
        <v>5654</v>
      </c>
      <c r="D5" s="8">
        <v>703</v>
      </c>
      <c r="E5" s="8">
        <v>47</v>
      </c>
      <c r="F5" s="8">
        <v>0</v>
      </c>
      <c r="G5" s="8">
        <v>121</v>
      </c>
      <c r="H5" s="8">
        <f>329+11</f>
        <v>340</v>
      </c>
      <c r="I5" s="8">
        <v>213</v>
      </c>
      <c r="J5" s="8">
        <v>25</v>
      </c>
      <c r="K5" s="8">
        <v>0</v>
      </c>
      <c r="L5" s="8">
        <v>0</v>
      </c>
      <c r="M5" s="8">
        <v>0</v>
      </c>
      <c r="N5" s="8">
        <v>0</v>
      </c>
      <c r="O5" s="8">
        <v>1</v>
      </c>
      <c r="P5" s="8">
        <v>308</v>
      </c>
      <c r="Q5" s="8">
        <f t="shared" ref="Q5:Q22" si="0">SUM(B5:P5)</f>
        <v>15778</v>
      </c>
      <c r="R5" s="9">
        <v>23430</v>
      </c>
      <c r="S5" s="10">
        <f>Q5/R5</f>
        <v>0.67341015791720016</v>
      </c>
    </row>
    <row r="6" spans="1:19" s="6" customFormat="1" ht="38.25" customHeight="1">
      <c r="A6" s="22" t="s">
        <v>5</v>
      </c>
      <c r="B6" s="11">
        <v>7629</v>
      </c>
      <c r="C6" s="11">
        <v>13926</v>
      </c>
      <c r="D6" s="11">
        <v>742</v>
      </c>
      <c r="E6" s="11">
        <v>524</v>
      </c>
      <c r="F6" s="11">
        <v>5727</v>
      </c>
      <c r="G6" s="11">
        <v>468</v>
      </c>
      <c r="H6" s="11">
        <v>516</v>
      </c>
      <c r="I6" s="11">
        <v>7988</v>
      </c>
      <c r="J6" s="11">
        <v>689</v>
      </c>
      <c r="K6" s="11">
        <v>1008</v>
      </c>
      <c r="L6" s="11">
        <v>988</v>
      </c>
      <c r="M6" s="11">
        <v>0</v>
      </c>
      <c r="N6" s="11">
        <v>0</v>
      </c>
      <c r="O6" s="11">
        <v>32</v>
      </c>
      <c r="P6" s="11">
        <v>1054</v>
      </c>
      <c r="Q6" s="11">
        <f t="shared" si="0"/>
        <v>41291</v>
      </c>
      <c r="R6" s="9">
        <v>71498</v>
      </c>
      <c r="S6" s="12">
        <f>Q6/R6</f>
        <v>0.57751265769671878</v>
      </c>
    </row>
    <row r="7" spans="1:19" s="26" customFormat="1" ht="38.25" customHeight="1">
      <c r="A7" s="27" t="s">
        <v>27</v>
      </c>
      <c r="B7" s="28">
        <v>39587</v>
      </c>
      <c r="C7" s="28">
        <v>42220</v>
      </c>
      <c r="D7" s="28">
        <v>2818</v>
      </c>
      <c r="E7" s="28">
        <v>1462</v>
      </c>
      <c r="F7" s="28">
        <v>2051</v>
      </c>
      <c r="G7" s="28">
        <v>980</v>
      </c>
      <c r="H7" s="28">
        <v>21874</v>
      </c>
      <c r="I7" s="28">
        <v>14549</v>
      </c>
      <c r="J7" s="28">
        <v>6793</v>
      </c>
      <c r="K7" s="28">
        <v>1200</v>
      </c>
      <c r="L7" s="28">
        <v>2979</v>
      </c>
      <c r="M7" s="28">
        <v>11855</v>
      </c>
      <c r="N7" s="28">
        <v>0</v>
      </c>
      <c r="O7" s="28">
        <v>146</v>
      </c>
      <c r="P7" s="28">
        <v>4574</v>
      </c>
      <c r="Q7" s="28">
        <f t="shared" si="0"/>
        <v>153088</v>
      </c>
      <c r="R7" s="29">
        <v>307269</v>
      </c>
      <c r="S7" s="30">
        <f t="shared" ref="S7:S23" si="1">Q7/R7</f>
        <v>0.49822142812974951</v>
      </c>
    </row>
    <row r="8" spans="1:19" s="6" customFormat="1" ht="38.25" customHeight="1">
      <c r="A8" s="22" t="s">
        <v>6</v>
      </c>
      <c r="B8" s="11">
        <v>2293</v>
      </c>
      <c r="C8" s="11">
        <v>19771</v>
      </c>
      <c r="D8" s="11">
        <v>1105</v>
      </c>
      <c r="E8" s="11">
        <v>0</v>
      </c>
      <c r="F8" s="11">
        <v>507</v>
      </c>
      <c r="G8" s="11">
        <v>294</v>
      </c>
      <c r="H8" s="11">
        <v>0</v>
      </c>
      <c r="I8" s="11">
        <v>10522</v>
      </c>
      <c r="J8" s="11">
        <v>536</v>
      </c>
      <c r="K8" s="11">
        <v>226</v>
      </c>
      <c r="L8" s="11">
        <v>0</v>
      </c>
      <c r="M8" s="11">
        <v>0</v>
      </c>
      <c r="N8" s="11">
        <v>0</v>
      </c>
      <c r="O8" s="11">
        <v>7</v>
      </c>
      <c r="P8" s="11">
        <v>1302</v>
      </c>
      <c r="Q8" s="11">
        <f t="shared" si="0"/>
        <v>36563</v>
      </c>
      <c r="R8" s="9">
        <v>62859</v>
      </c>
      <c r="S8" s="12">
        <f t="shared" si="1"/>
        <v>0.58166690529597986</v>
      </c>
    </row>
    <row r="9" spans="1:19" s="6" customFormat="1" ht="38.25" customHeight="1">
      <c r="A9" s="22" t="s">
        <v>7</v>
      </c>
      <c r="B9" s="11">
        <v>18511</v>
      </c>
      <c r="C9" s="11">
        <v>53950</v>
      </c>
      <c r="D9" s="11">
        <v>2410</v>
      </c>
      <c r="E9" s="11">
        <v>1378</v>
      </c>
      <c r="F9" s="11">
        <v>1286</v>
      </c>
      <c r="G9" s="11">
        <v>1215</v>
      </c>
      <c r="H9" s="11">
        <v>0</v>
      </c>
      <c r="I9" s="11">
        <v>14941</v>
      </c>
      <c r="J9" s="11">
        <v>1916</v>
      </c>
      <c r="K9" s="11">
        <v>1008</v>
      </c>
      <c r="L9" s="11">
        <v>1514</v>
      </c>
      <c r="M9" s="11">
        <v>16729</v>
      </c>
      <c r="N9" s="11">
        <v>1126</v>
      </c>
      <c r="O9" s="11">
        <v>15</v>
      </c>
      <c r="P9" s="11">
        <v>3167</v>
      </c>
      <c r="Q9" s="11">
        <f t="shared" si="0"/>
        <v>119166</v>
      </c>
      <c r="R9" s="9">
        <v>204240</v>
      </c>
      <c r="S9" s="12">
        <f t="shared" si="1"/>
        <v>0.58346063454759112</v>
      </c>
    </row>
    <row r="10" spans="1:19" s="6" customFormat="1" ht="38.25" customHeight="1">
      <c r="A10" s="22" t="s">
        <v>8</v>
      </c>
      <c r="B10" s="11">
        <v>988</v>
      </c>
      <c r="C10" s="11">
        <v>6528</v>
      </c>
      <c r="D10" s="11">
        <v>3717</v>
      </c>
      <c r="E10" s="11">
        <v>119</v>
      </c>
      <c r="F10" s="11">
        <v>400</v>
      </c>
      <c r="G10" s="11">
        <v>466</v>
      </c>
      <c r="H10" s="11">
        <v>0</v>
      </c>
      <c r="I10" s="11">
        <v>10296</v>
      </c>
      <c r="J10" s="11">
        <v>241</v>
      </c>
      <c r="K10" s="11">
        <v>436</v>
      </c>
      <c r="L10" s="11">
        <v>0</v>
      </c>
      <c r="M10" s="11">
        <v>0</v>
      </c>
      <c r="N10" s="11">
        <v>0</v>
      </c>
      <c r="O10" s="11">
        <v>4</v>
      </c>
      <c r="P10" s="11">
        <v>550</v>
      </c>
      <c r="Q10" s="11">
        <f t="shared" si="0"/>
        <v>23745</v>
      </c>
      <c r="R10" s="9">
        <v>35327</v>
      </c>
      <c r="S10" s="12">
        <f t="shared" si="1"/>
        <v>0.67214878138534262</v>
      </c>
    </row>
    <row r="11" spans="1:19" s="6" customFormat="1" ht="38.25" customHeight="1">
      <c r="A11" s="22" t="s">
        <v>9</v>
      </c>
      <c r="B11" s="11">
        <v>4145</v>
      </c>
      <c r="C11" s="11">
        <v>17037</v>
      </c>
      <c r="D11" s="11">
        <v>1148</v>
      </c>
      <c r="E11" s="11">
        <v>391</v>
      </c>
      <c r="F11" s="11">
        <v>370</v>
      </c>
      <c r="G11" s="11">
        <v>424</v>
      </c>
      <c r="H11" s="11">
        <v>560</v>
      </c>
      <c r="I11" s="11">
        <v>5272</v>
      </c>
      <c r="J11" s="11">
        <v>645</v>
      </c>
      <c r="K11" s="11">
        <v>1039</v>
      </c>
      <c r="L11" s="11">
        <v>477</v>
      </c>
      <c r="M11" s="11">
        <v>0</v>
      </c>
      <c r="N11" s="11">
        <v>0</v>
      </c>
      <c r="O11" s="11">
        <v>31</v>
      </c>
      <c r="P11" s="11">
        <v>846</v>
      </c>
      <c r="Q11" s="11">
        <f t="shared" si="0"/>
        <v>32385</v>
      </c>
      <c r="R11" s="9">
        <v>59680</v>
      </c>
      <c r="S11" s="12">
        <f t="shared" si="1"/>
        <v>0.54264410187667556</v>
      </c>
    </row>
    <row r="12" spans="1:19" s="6" customFormat="1" ht="38.25" customHeight="1">
      <c r="A12" s="22" t="s">
        <v>10</v>
      </c>
      <c r="B12" s="11">
        <v>1094</v>
      </c>
      <c r="C12" s="11">
        <v>8689</v>
      </c>
      <c r="D12" s="11">
        <v>295</v>
      </c>
      <c r="E12" s="11">
        <v>0</v>
      </c>
      <c r="F12" s="11">
        <v>0</v>
      </c>
      <c r="G12" s="11">
        <v>336</v>
      </c>
      <c r="H12" s="11">
        <v>269</v>
      </c>
      <c r="I12" s="11">
        <v>9104</v>
      </c>
      <c r="J12" s="11">
        <v>251</v>
      </c>
      <c r="K12" s="11">
        <v>154</v>
      </c>
      <c r="L12" s="11">
        <v>0</v>
      </c>
      <c r="M12" s="11">
        <v>0</v>
      </c>
      <c r="N12" s="11">
        <v>0</v>
      </c>
      <c r="O12" s="11">
        <v>2</v>
      </c>
      <c r="P12" s="11">
        <v>571</v>
      </c>
      <c r="Q12" s="11">
        <f t="shared" si="0"/>
        <v>20765</v>
      </c>
      <c r="R12" s="9">
        <v>35020</v>
      </c>
      <c r="S12" s="12">
        <f t="shared" si="1"/>
        <v>0.59294688749286117</v>
      </c>
    </row>
    <row r="13" spans="1:19" s="6" customFormat="1" ht="38.25" customHeight="1">
      <c r="A13" s="22" t="s">
        <v>11</v>
      </c>
      <c r="B13" s="11">
        <v>313</v>
      </c>
      <c r="C13" s="11">
        <v>6498</v>
      </c>
      <c r="D13" s="11">
        <v>3066</v>
      </c>
      <c r="E13" s="11">
        <v>508</v>
      </c>
      <c r="F13" s="11">
        <v>1039</v>
      </c>
      <c r="G13" s="11">
        <v>228</v>
      </c>
      <c r="H13" s="11">
        <v>138</v>
      </c>
      <c r="I13" s="11">
        <v>927</v>
      </c>
      <c r="J13" s="11">
        <v>48</v>
      </c>
      <c r="K13" s="11">
        <v>66</v>
      </c>
      <c r="L13" s="11">
        <v>0</v>
      </c>
      <c r="M13" s="11">
        <v>0</v>
      </c>
      <c r="N13" s="11">
        <v>0</v>
      </c>
      <c r="O13" s="11">
        <v>5</v>
      </c>
      <c r="P13" s="11">
        <v>581</v>
      </c>
      <c r="Q13" s="11">
        <f t="shared" si="0"/>
        <v>13417</v>
      </c>
      <c r="R13" s="9">
        <v>22191</v>
      </c>
      <c r="S13" s="12">
        <f t="shared" si="1"/>
        <v>0.6046144833491055</v>
      </c>
    </row>
    <row r="14" spans="1:19" s="6" customFormat="1" ht="38.25" customHeight="1">
      <c r="A14" s="22" t="s">
        <v>12</v>
      </c>
      <c r="B14" s="11">
        <v>35795</v>
      </c>
      <c r="C14" s="11">
        <v>111575</v>
      </c>
      <c r="D14" s="11">
        <v>7791</v>
      </c>
      <c r="E14" s="11">
        <v>3063</v>
      </c>
      <c r="F14" s="11">
        <v>4192</v>
      </c>
      <c r="G14" s="11">
        <v>3506</v>
      </c>
      <c r="H14" s="11">
        <v>4811</v>
      </c>
      <c r="I14" s="11">
        <v>53807</v>
      </c>
      <c r="J14" s="11">
        <v>17118</v>
      </c>
      <c r="K14" s="11">
        <v>5744</v>
      </c>
      <c r="L14" s="11">
        <v>0</v>
      </c>
      <c r="M14" s="11">
        <v>0</v>
      </c>
      <c r="N14" s="11">
        <v>0</v>
      </c>
      <c r="O14" s="11">
        <v>308</v>
      </c>
      <c r="P14" s="11">
        <v>9996</v>
      </c>
      <c r="Q14" s="11">
        <f t="shared" si="0"/>
        <v>257706</v>
      </c>
      <c r="R14" s="9">
        <v>653066</v>
      </c>
      <c r="S14" s="12">
        <f t="shared" si="1"/>
        <v>0.39460942691856565</v>
      </c>
    </row>
    <row r="15" spans="1:19" s="6" customFormat="1" ht="38.25" customHeight="1">
      <c r="A15" s="22" t="s">
        <v>13</v>
      </c>
      <c r="B15" s="11">
        <v>4036</v>
      </c>
      <c r="C15" s="11">
        <v>17595</v>
      </c>
      <c r="D15" s="11">
        <v>848</v>
      </c>
      <c r="E15" s="11">
        <v>474</v>
      </c>
      <c r="F15" s="11">
        <v>10534</v>
      </c>
      <c r="G15" s="11">
        <v>753</v>
      </c>
      <c r="H15" s="11">
        <v>0</v>
      </c>
      <c r="I15" s="11">
        <v>13658</v>
      </c>
      <c r="J15" s="11">
        <v>1821</v>
      </c>
      <c r="K15" s="11">
        <v>979</v>
      </c>
      <c r="L15" s="11">
        <v>0</v>
      </c>
      <c r="M15" s="11">
        <v>0</v>
      </c>
      <c r="N15" s="11">
        <v>0</v>
      </c>
      <c r="O15" s="11">
        <v>30</v>
      </c>
      <c r="P15" s="11">
        <v>1697</v>
      </c>
      <c r="Q15" s="11">
        <f t="shared" si="0"/>
        <v>52425</v>
      </c>
      <c r="R15" s="9">
        <v>100611</v>
      </c>
      <c r="S15" s="12">
        <f t="shared" si="1"/>
        <v>0.52106628499865815</v>
      </c>
    </row>
    <row r="16" spans="1:19" s="6" customFormat="1" ht="38.25" customHeight="1">
      <c r="A16" s="22" t="s">
        <v>14</v>
      </c>
      <c r="B16" s="11">
        <v>344</v>
      </c>
      <c r="C16" s="11">
        <v>2436</v>
      </c>
      <c r="D16" s="11">
        <v>156</v>
      </c>
      <c r="E16" s="11">
        <v>206</v>
      </c>
      <c r="F16" s="11">
        <v>29</v>
      </c>
      <c r="G16" s="11">
        <v>23</v>
      </c>
      <c r="H16" s="11">
        <v>162</v>
      </c>
      <c r="I16" s="11">
        <v>4362</v>
      </c>
      <c r="J16" s="11">
        <v>65</v>
      </c>
      <c r="K16" s="11">
        <v>0</v>
      </c>
      <c r="L16" s="11">
        <v>0</v>
      </c>
      <c r="M16" s="11">
        <v>0</v>
      </c>
      <c r="N16" s="11">
        <v>0</v>
      </c>
      <c r="O16" s="11">
        <v>2</v>
      </c>
      <c r="P16" s="11">
        <v>243</v>
      </c>
      <c r="Q16" s="11">
        <f t="shared" si="0"/>
        <v>8028</v>
      </c>
      <c r="R16" s="9">
        <v>11881</v>
      </c>
      <c r="S16" s="12">
        <f t="shared" si="1"/>
        <v>0.67570069859439441</v>
      </c>
    </row>
    <row r="17" spans="1:19" s="6" customFormat="1" ht="38.25" customHeight="1">
      <c r="A17" s="22" t="s">
        <v>15</v>
      </c>
      <c r="B17" s="11">
        <v>2407</v>
      </c>
      <c r="C17" s="11">
        <v>7350</v>
      </c>
      <c r="D17" s="11">
        <v>374</v>
      </c>
      <c r="E17" s="11">
        <v>0</v>
      </c>
      <c r="F17" s="11">
        <v>180</v>
      </c>
      <c r="G17" s="11">
        <v>308</v>
      </c>
      <c r="H17" s="11">
        <v>0</v>
      </c>
      <c r="I17" s="11">
        <v>5181</v>
      </c>
      <c r="J17" s="11">
        <v>211</v>
      </c>
      <c r="K17" s="11">
        <v>0</v>
      </c>
      <c r="L17" s="11">
        <v>0</v>
      </c>
      <c r="M17" s="11">
        <v>0</v>
      </c>
      <c r="N17" s="11">
        <v>0</v>
      </c>
      <c r="O17" s="11">
        <v>4</v>
      </c>
      <c r="P17" s="11">
        <v>503</v>
      </c>
      <c r="Q17" s="11">
        <f t="shared" si="0"/>
        <v>16518</v>
      </c>
      <c r="R17" s="9">
        <v>28191</v>
      </c>
      <c r="S17" s="12">
        <f t="shared" si="1"/>
        <v>0.58593168032350751</v>
      </c>
    </row>
    <row r="18" spans="1:19" s="6" customFormat="1" ht="38.25" customHeight="1">
      <c r="A18" s="22" t="s">
        <v>16</v>
      </c>
      <c r="B18" s="11">
        <v>333</v>
      </c>
      <c r="C18" s="11">
        <v>4151</v>
      </c>
      <c r="D18" s="11">
        <v>204</v>
      </c>
      <c r="E18" s="11">
        <v>0</v>
      </c>
      <c r="F18" s="11">
        <v>0</v>
      </c>
      <c r="G18" s="11">
        <v>49</v>
      </c>
      <c r="H18" s="11">
        <v>694</v>
      </c>
      <c r="I18" s="11">
        <v>4412</v>
      </c>
      <c r="J18" s="11">
        <v>92</v>
      </c>
      <c r="K18" s="11">
        <v>0</v>
      </c>
      <c r="L18" s="11">
        <v>0</v>
      </c>
      <c r="M18" s="11">
        <v>0</v>
      </c>
      <c r="N18" s="11">
        <v>0</v>
      </c>
      <c r="O18" s="11">
        <v>0</v>
      </c>
      <c r="P18" s="11">
        <v>243</v>
      </c>
      <c r="Q18" s="11">
        <f t="shared" si="0"/>
        <v>10178</v>
      </c>
      <c r="R18" s="9">
        <v>16471</v>
      </c>
      <c r="S18" s="12">
        <f t="shared" si="1"/>
        <v>0.61793455163620914</v>
      </c>
    </row>
    <row r="19" spans="1:19" s="26" customFormat="1" ht="38.25" customHeight="1">
      <c r="A19" s="27" t="s">
        <v>28</v>
      </c>
      <c r="B19" s="28">
        <v>44152</v>
      </c>
      <c r="C19" s="28">
        <v>42358</v>
      </c>
      <c r="D19" s="28">
        <v>2138</v>
      </c>
      <c r="E19" s="28">
        <v>0</v>
      </c>
      <c r="F19" s="28">
        <v>2967</v>
      </c>
      <c r="G19" s="28">
        <v>2102</v>
      </c>
      <c r="H19" s="28">
        <v>1864</v>
      </c>
      <c r="I19" s="28">
        <v>20374</v>
      </c>
      <c r="J19" s="28">
        <v>10492</v>
      </c>
      <c r="K19" s="28">
        <v>1126</v>
      </c>
      <c r="L19" s="28">
        <v>2460</v>
      </c>
      <c r="M19" s="28">
        <v>4056</v>
      </c>
      <c r="N19" s="28">
        <v>1435</v>
      </c>
      <c r="O19" s="28">
        <v>150</v>
      </c>
      <c r="P19" s="28">
        <v>5213</v>
      </c>
      <c r="Q19" s="28">
        <f t="shared" si="0"/>
        <v>140887</v>
      </c>
      <c r="R19" s="29">
        <v>334891</v>
      </c>
      <c r="S19" s="30">
        <f t="shared" si="1"/>
        <v>0.42069509183585108</v>
      </c>
    </row>
    <row r="20" spans="1:19" s="6" customFormat="1" ht="38.25" customHeight="1">
      <c r="A20" s="22" t="s">
        <v>17</v>
      </c>
      <c r="B20" s="11">
        <v>1340</v>
      </c>
      <c r="C20" s="11">
        <v>6512</v>
      </c>
      <c r="D20" s="11">
        <v>740</v>
      </c>
      <c r="E20" s="11">
        <v>173</v>
      </c>
      <c r="F20" s="11">
        <v>341</v>
      </c>
      <c r="G20" s="11">
        <v>139</v>
      </c>
      <c r="H20" s="11">
        <v>0</v>
      </c>
      <c r="I20" s="11">
        <v>1573</v>
      </c>
      <c r="J20" s="11">
        <v>514</v>
      </c>
      <c r="K20" s="11">
        <v>97</v>
      </c>
      <c r="L20" s="11">
        <v>102</v>
      </c>
      <c r="M20" s="11">
        <v>0</v>
      </c>
      <c r="N20" s="11">
        <v>0</v>
      </c>
      <c r="O20" s="11">
        <v>0</v>
      </c>
      <c r="P20" s="11">
        <v>426</v>
      </c>
      <c r="Q20" s="11">
        <f t="shared" si="0"/>
        <v>11957</v>
      </c>
      <c r="R20" s="9">
        <v>20934</v>
      </c>
      <c r="S20" s="12">
        <f t="shared" si="1"/>
        <v>0.57117607719499375</v>
      </c>
    </row>
    <row r="21" spans="1:19" s="6" customFormat="1" ht="38.25" customHeight="1">
      <c r="A21" s="22" t="s">
        <v>18</v>
      </c>
      <c r="B21" s="11">
        <v>11203</v>
      </c>
      <c r="C21" s="11">
        <v>6644</v>
      </c>
      <c r="D21" s="11">
        <v>2203</v>
      </c>
      <c r="E21" s="11">
        <v>0</v>
      </c>
      <c r="F21" s="11">
        <v>0</v>
      </c>
      <c r="G21" s="11">
        <v>55</v>
      </c>
      <c r="H21" s="11">
        <v>334</v>
      </c>
      <c r="I21" s="11">
        <v>1414</v>
      </c>
      <c r="J21" s="11">
        <v>347</v>
      </c>
      <c r="K21" s="11">
        <v>122</v>
      </c>
      <c r="L21" s="11">
        <v>0</v>
      </c>
      <c r="M21" s="11">
        <v>0</v>
      </c>
      <c r="N21" s="11">
        <v>0</v>
      </c>
      <c r="O21" s="11">
        <v>3</v>
      </c>
      <c r="P21" s="11">
        <v>511</v>
      </c>
      <c r="Q21" s="11">
        <f t="shared" si="0"/>
        <v>22836</v>
      </c>
      <c r="R21" s="9">
        <v>37364</v>
      </c>
      <c r="S21" s="12">
        <f t="shared" si="1"/>
        <v>0.61117653356171719</v>
      </c>
    </row>
    <row r="22" spans="1:19" s="6" customFormat="1" ht="38.25" customHeight="1" thickBot="1">
      <c r="A22" s="23" t="s">
        <v>19</v>
      </c>
      <c r="B22" s="13">
        <v>6052</v>
      </c>
      <c r="C22" s="13">
        <v>6386</v>
      </c>
      <c r="D22" s="13">
        <v>1414</v>
      </c>
      <c r="E22" s="13">
        <v>0</v>
      </c>
      <c r="F22" s="13">
        <v>0</v>
      </c>
      <c r="G22" s="13">
        <v>6022</v>
      </c>
      <c r="H22" s="13">
        <v>403</v>
      </c>
      <c r="I22" s="13">
        <v>1003</v>
      </c>
      <c r="J22" s="13">
        <v>662</v>
      </c>
      <c r="K22" s="13">
        <v>96</v>
      </c>
      <c r="L22" s="13">
        <v>0</v>
      </c>
      <c r="M22" s="13">
        <v>0</v>
      </c>
      <c r="N22" s="13">
        <v>0</v>
      </c>
      <c r="O22" s="13">
        <v>8</v>
      </c>
      <c r="P22" s="13">
        <v>576</v>
      </c>
      <c r="Q22" s="13">
        <f t="shared" si="0"/>
        <v>22622</v>
      </c>
      <c r="R22" s="14">
        <v>39585</v>
      </c>
      <c r="S22" s="15">
        <f t="shared" si="1"/>
        <v>0.5714790956170267</v>
      </c>
    </row>
    <row r="23" spans="1:19" s="7" customFormat="1" ht="38.25" customHeight="1" thickTop="1">
      <c r="A23" s="24" t="s">
        <v>25</v>
      </c>
      <c r="B23" s="16">
        <f>SUM(B5:B22)</f>
        <v>188588</v>
      </c>
      <c r="C23" s="16">
        <f t="shared" ref="C23:O23" si="2">SUM(C5:C22)</f>
        <v>379280</v>
      </c>
      <c r="D23" s="16">
        <f t="shared" si="2"/>
        <v>31872</v>
      </c>
      <c r="E23" s="16">
        <f t="shared" si="2"/>
        <v>8345</v>
      </c>
      <c r="F23" s="16">
        <f t="shared" si="2"/>
        <v>29623</v>
      </c>
      <c r="G23" s="16">
        <f t="shared" si="2"/>
        <v>17489</v>
      </c>
      <c r="H23" s="16">
        <f t="shared" si="2"/>
        <v>31965</v>
      </c>
      <c r="I23" s="16">
        <f t="shared" si="2"/>
        <v>179596</v>
      </c>
      <c r="J23" s="16">
        <f t="shared" si="2"/>
        <v>42466</v>
      </c>
      <c r="K23" s="16">
        <f t="shared" si="2"/>
        <v>13301</v>
      </c>
      <c r="L23" s="16">
        <f t="shared" si="2"/>
        <v>8520</v>
      </c>
      <c r="M23" s="16">
        <f t="shared" si="2"/>
        <v>32640</v>
      </c>
      <c r="N23" s="16">
        <f t="shared" si="2"/>
        <v>2561</v>
      </c>
      <c r="O23" s="16">
        <f t="shared" si="2"/>
        <v>748</v>
      </c>
      <c r="P23" s="16">
        <f>SUM(P5:P22)</f>
        <v>32361</v>
      </c>
      <c r="Q23" s="16">
        <f t="shared" ref="Q23:R23" si="3">SUM(Q5:Q22)</f>
        <v>999355</v>
      </c>
      <c r="R23" s="16">
        <f t="shared" si="3"/>
        <v>2064508</v>
      </c>
      <c r="S23" s="17">
        <f t="shared" si="1"/>
        <v>0.48406448412890624</v>
      </c>
    </row>
    <row r="24" spans="1:19" s="2" customFormat="1" ht="38.25" customHeight="1" thickBot="1">
      <c r="A24" s="25" t="s">
        <v>24</v>
      </c>
      <c r="B24" s="18">
        <f>B23/$Q$23</f>
        <v>0.18870971776796033</v>
      </c>
      <c r="C24" s="18">
        <f t="shared" ref="C24:Q24" si="4">C23/$Q$23</f>
        <v>0.37952479349180224</v>
      </c>
      <c r="D24" s="18">
        <f t="shared" si="4"/>
        <v>3.1892570708106728E-2</v>
      </c>
      <c r="E24" s="18">
        <f t="shared" si="4"/>
        <v>8.3503859989693344E-3</v>
      </c>
      <c r="F24" s="18">
        <f t="shared" si="4"/>
        <v>2.9642119166862626E-2</v>
      </c>
      <c r="G24" s="18">
        <f t="shared" si="4"/>
        <v>1.7500287685557184E-2</v>
      </c>
      <c r="H24" s="18">
        <f t="shared" si="4"/>
        <v>3.1985630731822028E-2</v>
      </c>
      <c r="I24" s="18">
        <f t="shared" si="4"/>
        <v>0.1797119141846491</v>
      </c>
      <c r="J24" s="18">
        <f t="shared" si="4"/>
        <v>4.2493408248320166E-2</v>
      </c>
      <c r="K24" s="18">
        <f t="shared" si="4"/>
        <v>1.3309584682119967E-2</v>
      </c>
      <c r="L24" s="18">
        <f t="shared" si="4"/>
        <v>8.5254989468206994E-3</v>
      </c>
      <c r="M24" s="18">
        <f t="shared" si="4"/>
        <v>3.2661066387820147E-2</v>
      </c>
      <c r="N24" s="18">
        <f t="shared" si="4"/>
        <v>2.5626529111276775E-3</v>
      </c>
      <c r="O24" s="18">
        <f t="shared" si="4"/>
        <v>7.4848277138754495E-4</v>
      </c>
      <c r="P24" s="18">
        <f t="shared" si="4"/>
        <v>3.2381886316674255E-2</v>
      </c>
      <c r="Q24" s="18">
        <f t="shared" si="4"/>
        <v>1</v>
      </c>
      <c r="R24" s="19"/>
      <c r="S24" s="20"/>
    </row>
    <row r="25" spans="1:19" ht="133.5" customHeight="1" thickTop="1">
      <c r="A25" s="42" t="s">
        <v>26</v>
      </c>
      <c r="B25" s="42"/>
      <c r="C25" s="42"/>
      <c r="D25" s="42"/>
      <c r="E25" s="42"/>
      <c r="F25" s="42"/>
      <c r="G25" s="42"/>
      <c r="H25" s="42"/>
      <c r="I25" s="42"/>
      <c r="J25" s="42"/>
      <c r="K25" s="42"/>
      <c r="L25" s="42"/>
      <c r="M25" s="42"/>
      <c r="N25" s="42"/>
      <c r="O25" s="42"/>
      <c r="P25" s="42"/>
      <c r="Q25" s="42"/>
      <c r="R25" s="42"/>
      <c r="S25" s="42"/>
    </row>
  </sheetData>
  <mergeCells count="18">
    <mergeCell ref="A1:S1"/>
    <mergeCell ref="J3:J4"/>
    <mergeCell ref="K3:K4"/>
    <mergeCell ref="O3:O4"/>
    <mergeCell ref="P3:P4"/>
    <mergeCell ref="Q3:Q4"/>
    <mergeCell ref="R3:R4"/>
    <mergeCell ref="A3:A4"/>
    <mergeCell ref="B3:B4"/>
    <mergeCell ref="C3:C4"/>
    <mergeCell ref="D3:D4"/>
    <mergeCell ref="E3:E4"/>
    <mergeCell ref="F3:F4"/>
    <mergeCell ref="G3:G4"/>
    <mergeCell ref="H3:H4"/>
    <mergeCell ref="I3:I4"/>
    <mergeCell ref="S3:S4"/>
    <mergeCell ref="A25:S25"/>
  </mergeCells>
  <printOptions horizontalCentered="1"/>
  <pageMargins left="0.39370078740157483" right="0.39370078740157483" top="0.39370078740157483" bottom="0.39370078740157483" header="0" footer="0"/>
  <pageSetup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Ayuntamientos 2016</vt:lpstr>
      <vt:lpstr>'Ayuntamientos 2016'!Área_de_impresión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Equipo Sistemas 01</cp:lastModifiedBy>
  <cp:lastPrinted>2016-06-21T18:56:29Z</cp:lastPrinted>
  <dcterms:created xsi:type="dcterms:W3CDTF">2016-06-07T16:51:27Z</dcterms:created>
  <dcterms:modified xsi:type="dcterms:W3CDTF">2024-04-24T17:46:36Z</dcterms:modified>
</cp:coreProperties>
</file>